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85" windowWidth="20115" windowHeight="7500" tabRatio="1000"/>
  </bookViews>
  <sheets>
    <sheet name="Dés" sheetId="15" r:id="rId1"/>
    <sheet name="aléatoire" sheetId="2" r:id="rId2"/>
    <sheet name="base" sheetId="3" r:id="rId3"/>
    <sheet name="Résultats" sheetId="4" r:id="rId4"/>
    <sheet name="2gX" sheetId="6" r:id="rId5"/>
    <sheet name="3gX" sheetId="7" r:id="rId6"/>
    <sheet name="4gX" sheetId="8" r:id="rId7"/>
    <sheet name="5gX" sheetId="9" r:id="rId8"/>
    <sheet name="6gX" sheetId="10" r:id="rId9"/>
    <sheet name="7gX" sheetId="11" r:id="rId10"/>
    <sheet name="8gX" sheetId="12" r:id="rId11"/>
    <sheet name="9gX" sheetId="13" r:id="rId12"/>
    <sheet name="10gX" sheetId="14" r:id="rId13"/>
  </sheets>
  <definedNames>
    <definedName name="_xlnm._FilterDatabase" localSheetId="12" hidden="1">'10gX'!$A$1:$A$11</definedName>
    <definedName name="_xlnm._FilterDatabase" localSheetId="4" hidden="1">'2gX'!$A$1:$A$3</definedName>
    <definedName name="_xlnm._FilterDatabase" localSheetId="5" hidden="1">'3gX'!$A$1:$A$4</definedName>
    <definedName name="_xlnm._FilterDatabase" localSheetId="6" hidden="1">'4gX'!$A$1:$A$5</definedName>
    <definedName name="_xlnm._FilterDatabase" localSheetId="7" hidden="1">'5gX'!$A$1:$A$6</definedName>
    <definedName name="_xlnm._FilterDatabase" localSheetId="8" hidden="1">'6gX'!$A$1:$A$7</definedName>
    <definedName name="_xlnm._FilterDatabase" localSheetId="9" hidden="1">'7gX'!$A$1:$A$8</definedName>
    <definedName name="_xlnm._FilterDatabase" localSheetId="10" hidden="1">'8gX'!$A$1:$A$9</definedName>
    <definedName name="_xlnm._FilterDatabase" localSheetId="11" hidden="1">'9gX'!$A$1:$A$10</definedName>
    <definedName name="_xlnm._FilterDatabase" localSheetId="1" hidden="1">aléatoire!$P$1:$P$10</definedName>
    <definedName name="_xlnm._FilterDatabase" localSheetId="2" hidden="1">base!$A$12:$H$22</definedName>
  </definedNames>
  <calcPr calcId="145621"/>
</workbook>
</file>

<file path=xl/calcChain.xml><?xml version="1.0" encoding="utf-8"?>
<calcChain xmlns="http://schemas.openxmlformats.org/spreadsheetml/2006/main">
  <c r="Q14" i="15" l="1"/>
  <c r="G12" i="15" s="1"/>
  <c r="P14" i="15"/>
  <c r="P12" i="15"/>
  <c r="Q12" i="15" s="1"/>
  <c r="P11" i="15"/>
  <c r="P10" i="15"/>
  <c r="Q10" i="15" s="1"/>
  <c r="P9" i="15"/>
  <c r="Q9" i="15" s="1"/>
  <c r="P8" i="15"/>
  <c r="Q8" i="15" s="1"/>
  <c r="P7" i="15"/>
  <c r="P4" i="15"/>
  <c r="Q4" i="15" s="1"/>
  <c r="P3" i="15"/>
  <c r="Q3" i="15" s="1"/>
  <c r="Q11" i="15"/>
  <c r="Q7" i="15"/>
  <c r="Q6" i="15"/>
  <c r="Q5" i="15"/>
  <c r="P5" i="15"/>
  <c r="P6" i="15"/>
  <c r="O3" i="15"/>
  <c r="O4" i="15"/>
  <c r="O5" i="15"/>
  <c r="O6" i="15"/>
  <c r="O7" i="15"/>
  <c r="O8" i="15"/>
  <c r="O9" i="15"/>
  <c r="O10" i="15"/>
  <c r="O11" i="15"/>
  <c r="O12" i="15"/>
  <c r="A7" i="15" l="1"/>
  <c r="I1" i="15" s="1"/>
  <c r="A3" i="15"/>
  <c r="A4" i="15" l="1"/>
  <c r="C4" i="15" s="1"/>
  <c r="C5" i="15" s="1"/>
  <c r="C6" i="15" s="1"/>
  <c r="G14" i="4"/>
  <c r="J2" i="4"/>
  <c r="C6" i="4"/>
  <c r="D8" i="4"/>
  <c r="E10" i="4"/>
  <c r="F12" i="4"/>
  <c r="H16" i="4"/>
  <c r="I18" i="4"/>
  <c r="J20" i="4"/>
  <c r="B4" i="4"/>
  <c r="B2" i="4"/>
  <c r="C7" i="15" l="1"/>
  <c r="K1" i="15" s="1"/>
  <c r="A2" i="4"/>
  <c r="A2" i="13"/>
  <c r="A4" i="13"/>
  <c r="A5" i="13"/>
  <c r="A9" i="13"/>
  <c r="A8" i="13"/>
  <c r="A10" i="13"/>
  <c r="A7" i="13"/>
  <c r="A6" i="13"/>
  <c r="A3" i="13"/>
  <c r="A3" i="12"/>
  <c r="A4" i="12"/>
  <c r="A8" i="12"/>
  <c r="A7" i="12"/>
  <c r="A9" i="12"/>
  <c r="A6" i="12"/>
  <c r="A5" i="12"/>
  <c r="A2" i="12"/>
  <c r="A3" i="11"/>
  <c r="A7" i="11"/>
  <c r="A6" i="11"/>
  <c r="A8" i="11"/>
  <c r="A5" i="11"/>
  <c r="A4" i="11"/>
  <c r="A2" i="11"/>
  <c r="A6" i="10"/>
  <c r="A5" i="10"/>
  <c r="A7" i="10"/>
  <c r="A4" i="10"/>
  <c r="A3" i="10"/>
  <c r="A2" i="10"/>
  <c r="A5" i="9"/>
  <c r="A6" i="9"/>
  <c r="A4" i="9"/>
  <c r="A3" i="9"/>
  <c r="A2" i="9"/>
  <c r="A5" i="8"/>
  <c r="A4" i="8"/>
  <c r="A3" i="8"/>
  <c r="A2" i="8"/>
  <c r="A4" i="7"/>
  <c r="A3" i="7"/>
  <c r="A2" i="7"/>
  <c r="A3" i="6"/>
  <c r="A2" i="6"/>
  <c r="A3" i="14"/>
  <c r="A2" i="14"/>
  <c r="A5" i="14"/>
  <c r="A6" i="14"/>
  <c r="A10" i="14"/>
  <c r="A9" i="14"/>
  <c r="A11" i="14"/>
  <c r="A8" i="14"/>
  <c r="A7" i="14"/>
  <c r="A4" i="14"/>
  <c r="C4" i="4" l="1"/>
  <c r="D6" i="15"/>
  <c r="M1" i="15" s="1"/>
  <c r="K20" i="4" s="1"/>
  <c r="J18" i="4"/>
  <c r="J8" i="4"/>
  <c r="J16" i="4"/>
  <c r="J4" i="4"/>
  <c r="J6" i="4"/>
  <c r="J14" i="4"/>
  <c r="J12" i="4"/>
  <c r="J10" i="4"/>
  <c r="F8" i="4"/>
  <c r="F6" i="4"/>
  <c r="F10" i="4"/>
  <c r="F4" i="4"/>
  <c r="H6" i="4"/>
  <c r="H14" i="4"/>
  <c r="H12" i="4"/>
  <c r="H10" i="4"/>
  <c r="H8" i="4"/>
  <c r="H4" i="4"/>
  <c r="G4" i="4"/>
  <c r="G6" i="4"/>
  <c r="G12" i="4"/>
  <c r="G10" i="4"/>
  <c r="G8" i="4"/>
  <c r="I14" i="4"/>
  <c r="I12" i="4"/>
  <c r="I10" i="4"/>
  <c r="I8" i="4"/>
  <c r="I16" i="4"/>
  <c r="I4" i="4"/>
  <c r="I6" i="4"/>
  <c r="D6" i="4"/>
  <c r="D4" i="4"/>
  <c r="E8" i="4"/>
  <c r="E4" i="4"/>
  <c r="E6" i="4"/>
  <c r="I2" i="4"/>
  <c r="H2" i="4"/>
  <c r="G2" i="4"/>
  <c r="F2" i="4"/>
  <c r="E2" i="4"/>
  <c r="D2" i="4"/>
  <c r="C2" i="4"/>
  <c r="B9" i="2" l="1"/>
  <c r="C9" i="2" s="1"/>
  <c r="B10" i="2"/>
  <c r="C10" i="2" s="1"/>
  <c r="B11" i="2"/>
  <c r="C11" i="2" s="1"/>
  <c r="D9" i="2" l="1"/>
  <c r="E9" i="2" s="1"/>
  <c r="D11" i="2"/>
  <c r="E11" i="2" s="1"/>
  <c r="D10" i="2"/>
  <c r="E10" i="2" s="1"/>
  <c r="B8" i="2"/>
  <c r="C8" i="2" s="1"/>
  <c r="D8" i="2" s="1"/>
  <c r="E8" i="2" s="1"/>
  <c r="B5" i="2"/>
  <c r="C5" i="2" s="1"/>
  <c r="D5" i="2" s="1"/>
  <c r="E5" i="2" s="1"/>
  <c r="B3" i="2"/>
  <c r="C3" i="2" s="1"/>
  <c r="D3" i="2" s="1"/>
  <c r="E3" i="2" s="1"/>
  <c r="B4" i="2"/>
  <c r="C4" i="2" s="1"/>
  <c r="D4" i="2" s="1"/>
  <c r="E4" i="2" s="1"/>
  <c r="B6" i="2"/>
  <c r="C6" i="2" s="1"/>
  <c r="D6" i="2" s="1"/>
  <c r="E6" i="2" s="1"/>
  <c r="B7" i="2"/>
  <c r="C7" i="2" s="1"/>
  <c r="D7" i="2" s="1"/>
  <c r="E7" i="2" s="1"/>
  <c r="B2" i="2"/>
  <c r="C2" i="2" s="1"/>
  <c r="D2" i="2" s="1"/>
  <c r="E2" i="2" s="1"/>
  <c r="F11" i="2" l="1"/>
  <c r="F10" i="2"/>
  <c r="F9" i="2"/>
  <c r="F4" i="2"/>
  <c r="F3" i="2"/>
  <c r="F7" i="2"/>
  <c r="F5" i="2"/>
  <c r="F6" i="2"/>
  <c r="F8" i="2"/>
  <c r="F2" i="2"/>
</calcChain>
</file>

<file path=xl/sharedStrings.xml><?xml version="1.0" encoding="utf-8"?>
<sst xmlns="http://schemas.openxmlformats.org/spreadsheetml/2006/main" count="82" uniqueCount="80">
  <si>
    <t>somme</t>
  </si>
  <si>
    <t>jet</t>
  </si>
  <si>
    <t>expl1</t>
  </si>
  <si>
    <t>expl2</t>
  </si>
  <si>
    <t>expl3</t>
  </si>
  <si>
    <t>g</t>
  </si>
  <si>
    <t>1g1</t>
  </si>
  <si>
    <t>base</t>
  </si>
  <si>
    <t>2g1</t>
  </si>
  <si>
    <t>2g2</t>
  </si>
  <si>
    <t>3g1</t>
  </si>
  <si>
    <t>4g1</t>
  </si>
  <si>
    <t>5g1</t>
  </si>
  <si>
    <t>3g2</t>
  </si>
  <si>
    <t>4g2</t>
  </si>
  <si>
    <t>5g2</t>
  </si>
  <si>
    <t>3g3</t>
  </si>
  <si>
    <t>4g4</t>
  </si>
  <si>
    <t>6g1</t>
  </si>
  <si>
    <t>7g1</t>
  </si>
  <si>
    <t>8g1</t>
  </si>
  <si>
    <t>9g1</t>
  </si>
  <si>
    <t>10g1</t>
  </si>
  <si>
    <t>5g5</t>
  </si>
  <si>
    <t>6g6</t>
  </si>
  <si>
    <t>7g7</t>
  </si>
  <si>
    <t>8g8</t>
  </si>
  <si>
    <t>9g9</t>
  </si>
  <si>
    <t>10g10</t>
  </si>
  <si>
    <t>Base g2</t>
  </si>
  <si>
    <t>6g2</t>
  </si>
  <si>
    <t>7g2</t>
  </si>
  <si>
    <t>8g2</t>
  </si>
  <si>
    <t>9g2</t>
  </si>
  <si>
    <t>10g2</t>
  </si>
  <si>
    <t>10g3</t>
  </si>
  <si>
    <t>10g4</t>
  </si>
  <si>
    <t>10g5</t>
  </si>
  <si>
    <t>10g6</t>
  </si>
  <si>
    <t>10g7</t>
  </si>
  <si>
    <t>10g8</t>
  </si>
  <si>
    <t>10g9</t>
  </si>
  <si>
    <t>9g3</t>
  </si>
  <si>
    <t>9g4</t>
  </si>
  <si>
    <t>9g5</t>
  </si>
  <si>
    <t>9g6</t>
  </si>
  <si>
    <t>9g7</t>
  </si>
  <si>
    <t>9g8</t>
  </si>
  <si>
    <t>Base g3</t>
  </si>
  <si>
    <t>Base g4</t>
  </si>
  <si>
    <t>Base g5</t>
  </si>
  <si>
    <t>Base g6</t>
  </si>
  <si>
    <t>Base g7</t>
  </si>
  <si>
    <t>Base g8</t>
  </si>
  <si>
    <t>Base g9</t>
  </si>
  <si>
    <t>Base g10</t>
  </si>
  <si>
    <t>X</t>
  </si>
  <si>
    <t>G</t>
  </si>
  <si>
    <t>4g3</t>
  </si>
  <si>
    <t>5g3</t>
  </si>
  <si>
    <t>6g3</t>
  </si>
  <si>
    <t>7g3</t>
  </si>
  <si>
    <t>8g3</t>
  </si>
  <si>
    <t>8g4</t>
  </si>
  <si>
    <t>8g5</t>
  </si>
  <si>
    <t>8g6</t>
  </si>
  <si>
    <t>8g7</t>
  </si>
  <si>
    <t>5g4</t>
  </si>
  <si>
    <t>6g4</t>
  </si>
  <si>
    <t>7g4</t>
  </si>
  <si>
    <t>6g5</t>
  </si>
  <si>
    <t>7g5</t>
  </si>
  <si>
    <t>7g6</t>
  </si>
  <si>
    <t>Dé réels</t>
  </si>
  <si>
    <t>+</t>
  </si>
  <si>
    <t>10g10+</t>
  </si>
  <si>
    <t xml:space="preserve">Résultat du jet </t>
  </si>
  <si>
    <t>résultat du dé</t>
  </si>
  <si>
    <t>Dé + bonus (si &gt;10g10)</t>
  </si>
  <si>
    <t>Résultat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</si>
</sst>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4"/>
      <name val="Comic Sans MS"/>
      <family val="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3" fillId="5" borderId="0" xfId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5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12</xdr:row>
      <xdr:rowOff>76200</xdr:rowOff>
    </xdr:from>
    <xdr:to>
      <xdr:col>13</xdr:col>
      <xdr:colOff>581025</xdr:colOff>
      <xdr:row>23</xdr:row>
      <xdr:rowOff>114301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500" b="90000" l="3667" r="9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651" t="17829" r="4651" b="24289"/>
        <a:stretch/>
      </xdr:blipFill>
      <xdr:spPr>
        <a:xfrm>
          <a:off x="2219325" y="2571750"/>
          <a:ext cx="3343275" cy="21336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17</xdr:row>
          <xdr:rowOff>47625</xdr:rowOff>
        </xdr:from>
        <xdr:to>
          <xdr:col>10</xdr:col>
          <xdr:colOff>28575</xdr:colOff>
          <xdr:row>19</xdr:row>
          <xdr:rowOff>104775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Lancer les Dés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223838</xdr:colOff>
      <xdr:row>1</xdr:row>
      <xdr:rowOff>33340</xdr:rowOff>
    </xdr:from>
    <xdr:to>
      <xdr:col>4</xdr:col>
      <xdr:colOff>442913</xdr:colOff>
      <xdr:row>5</xdr:row>
      <xdr:rowOff>104779</xdr:rowOff>
    </xdr:to>
    <xdr:sp macro="" textlink="">
      <xdr:nvSpPr>
        <xdr:cNvPr id="3" name="Demi-tour 2"/>
        <xdr:cNvSpPr/>
      </xdr:nvSpPr>
      <xdr:spPr>
        <a:xfrm rot="5400000">
          <a:off x="1259681" y="369097"/>
          <a:ext cx="842964" cy="571500"/>
        </a:xfrm>
        <a:prstGeom prst="uturnArrow">
          <a:avLst>
            <a:gd name="adj1" fmla="val 16666"/>
            <a:gd name="adj2" fmla="val 25000"/>
            <a:gd name="adj3" fmla="val 36667"/>
            <a:gd name="adj4" fmla="val 38333"/>
            <a:gd name="adj5" fmla="val 75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19050</xdr:colOff>
      <xdr:row>1</xdr:row>
      <xdr:rowOff>190500</xdr:rowOff>
    </xdr:from>
    <xdr:to>
      <xdr:col>6</xdr:col>
      <xdr:colOff>228600</xdr:colOff>
      <xdr:row>4</xdr:row>
      <xdr:rowOff>9525</xdr:rowOff>
    </xdr:to>
    <xdr:sp macro="" textlink="">
      <xdr:nvSpPr>
        <xdr:cNvPr id="4" name="ZoneTexte 3"/>
        <xdr:cNvSpPr txBox="1"/>
      </xdr:nvSpPr>
      <xdr:spPr>
        <a:xfrm>
          <a:off x="1543050" y="390525"/>
          <a:ext cx="10287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tas</a:t>
          </a:r>
          <a:r>
            <a:rPr lang="fr-FR" sz="1100" baseline="0"/>
            <a:t> de calcul</a:t>
          </a:r>
          <a:endParaRPr lang="fr-FR" sz="1100"/>
        </a:p>
      </xdr:txBody>
    </xdr:sp>
    <xdr:clientData/>
  </xdr:twoCellAnchor>
  <xdr:twoCellAnchor>
    <xdr:from>
      <xdr:col>4</xdr:col>
      <xdr:colOff>171449</xdr:colOff>
      <xdr:row>3</xdr:row>
      <xdr:rowOff>95250</xdr:rowOff>
    </xdr:from>
    <xdr:to>
      <xdr:col>7</xdr:col>
      <xdr:colOff>704849</xdr:colOff>
      <xdr:row>5</xdr:row>
      <xdr:rowOff>19050</xdr:rowOff>
    </xdr:to>
    <xdr:sp macro="" textlink="">
      <xdr:nvSpPr>
        <xdr:cNvPr id="5" name="Flèche droite 4"/>
        <xdr:cNvSpPr/>
      </xdr:nvSpPr>
      <xdr:spPr>
        <a:xfrm rot="19977810">
          <a:off x="1695449" y="685800"/>
          <a:ext cx="2114550" cy="304800"/>
        </a:xfrm>
        <a:prstGeom prst="rightArrow">
          <a:avLst>
            <a:gd name="adj1" fmla="val 39199"/>
            <a:gd name="adj2" fmla="val 118627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171449</xdr:colOff>
      <xdr:row>4</xdr:row>
      <xdr:rowOff>1</xdr:rowOff>
    </xdr:from>
    <xdr:to>
      <xdr:col>7</xdr:col>
      <xdr:colOff>247649</xdr:colOff>
      <xdr:row>7</xdr:row>
      <xdr:rowOff>76201</xdr:rowOff>
    </xdr:to>
    <xdr:sp macro="" textlink="">
      <xdr:nvSpPr>
        <xdr:cNvPr id="7" name="ZoneTexte 6"/>
        <xdr:cNvSpPr txBox="1"/>
      </xdr:nvSpPr>
      <xdr:spPr>
        <a:xfrm>
          <a:off x="2143124" y="971551"/>
          <a:ext cx="12096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Traduction en cas de lancer de dés</a:t>
          </a:r>
          <a:r>
            <a:rPr lang="fr-FR" sz="1100" baseline="0"/>
            <a:t> &gt; à 10g10</a:t>
          </a:r>
          <a:endParaRPr lang="fr-FR" sz="1100"/>
        </a:p>
      </xdr:txBody>
    </xdr:sp>
    <xdr:clientData/>
  </xdr:twoCellAnchor>
  <xdr:twoCellAnchor>
    <xdr:from>
      <xdr:col>0</xdr:col>
      <xdr:colOff>209550</xdr:colOff>
      <xdr:row>10</xdr:row>
      <xdr:rowOff>0</xdr:rowOff>
    </xdr:from>
    <xdr:to>
      <xdr:col>4</xdr:col>
      <xdr:colOff>180975</xdr:colOff>
      <xdr:row>18</xdr:row>
      <xdr:rowOff>114300</xdr:rowOff>
    </xdr:to>
    <xdr:sp macro="" textlink="">
      <xdr:nvSpPr>
        <xdr:cNvPr id="6" name="ZoneTexte 5"/>
        <xdr:cNvSpPr txBox="1"/>
      </xdr:nvSpPr>
      <xdr:spPr>
        <a:xfrm>
          <a:off x="209550" y="2114550"/>
          <a:ext cx="14954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1-Noter le</a:t>
          </a:r>
          <a:r>
            <a:rPr lang="fr-FR" sz="1100" baseline="0"/>
            <a:t> nombre de dés à lancer en A2 et le nombre de dés à garder en C2.</a:t>
          </a:r>
        </a:p>
        <a:p>
          <a:endParaRPr lang="fr-FR" sz="1100" baseline="0"/>
        </a:p>
        <a:p>
          <a:r>
            <a:rPr lang="fr-FR" sz="1100" baseline="0"/>
            <a:t>2- cliquer sur le bouton "lancer les dés"</a:t>
          </a:r>
          <a:endParaRPr lang="fr-FR" sz="1100"/>
        </a:p>
      </xdr:txBody>
    </xdr:sp>
    <xdr:clientData/>
  </xdr:twoCellAnchor>
  <xdr:twoCellAnchor>
    <xdr:from>
      <xdr:col>13</xdr:col>
      <xdr:colOff>533400</xdr:colOff>
      <xdr:row>15</xdr:row>
      <xdr:rowOff>180973</xdr:rowOff>
    </xdr:from>
    <xdr:to>
      <xdr:col>21</xdr:col>
      <xdr:colOff>47625</xdr:colOff>
      <xdr:row>34</xdr:row>
      <xdr:rowOff>161924</xdr:rowOff>
    </xdr:to>
    <xdr:sp macro="" textlink="">
      <xdr:nvSpPr>
        <xdr:cNvPr id="9" name="ZoneTexte 8"/>
        <xdr:cNvSpPr txBox="1"/>
      </xdr:nvSpPr>
      <xdr:spPr>
        <a:xfrm>
          <a:off x="5514975" y="3248023"/>
          <a:ext cx="5857875" cy="3600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Comment ça marche ?</a:t>
          </a:r>
        </a:p>
        <a:p>
          <a:r>
            <a:rPr lang="fr-FR" sz="1100"/>
            <a:t>les chiffres</a:t>
          </a:r>
          <a:r>
            <a:rPr lang="fr-FR" sz="1100" baseline="0"/>
            <a:t> qui sont notés en A2 et C2 sont modfifiés pour retourner au format 10g10+X</a:t>
          </a:r>
        </a:p>
        <a:p>
          <a:r>
            <a:rPr lang="fr-FR" sz="1100" baseline="0"/>
            <a:t>exemple  (17G8 deviendra 10G10+2).</a:t>
          </a:r>
        </a:p>
        <a:p>
          <a:endParaRPr lang="fr-FR" sz="1100" baseline="0"/>
        </a:p>
        <a:p>
          <a:r>
            <a:rPr lang="fr-FR" sz="1100" baseline="0"/>
            <a:t>Quand vous cliquez sur "lancer les dés" cela active une macro qui relance les aléatoires dans la feuille aléatoire. (en appuyant sur sup après avoir sélectionner n'importe quelle cellule vide).</a:t>
          </a:r>
        </a:p>
        <a:p>
          <a:endParaRPr lang="fr-FR" sz="1100" baseline="0"/>
        </a:p>
        <a:p>
          <a:r>
            <a:rPr lang="fr-FR" sz="1100" baseline="0"/>
            <a:t>Les valeurs de la série de donnée sont copiés dans  base (afin de ne pas se relancer dans les prochaines étapes).</a:t>
          </a:r>
        </a:p>
        <a:p>
          <a:endParaRPr lang="fr-FR" sz="1100" baseline="0"/>
        </a:p>
        <a:p>
          <a:r>
            <a:rPr lang="fr-FR" sz="1100" baseline="0"/>
            <a:t>Les 9 feuilles suivantes servent à trier les valeurs (pour en choisir que les meilleurs jets selon le nombre gardés).</a:t>
          </a:r>
        </a:p>
        <a:p>
          <a:endParaRPr lang="fr-FR" sz="1100" baseline="0"/>
        </a:p>
        <a:p>
          <a:r>
            <a:rPr lang="fr-FR" sz="1100" baseline="0"/>
            <a:t>L'ensemble des résultats est consigné dans la feuille réultats.</a:t>
          </a:r>
        </a:p>
        <a:p>
          <a:endParaRPr lang="fr-FR" sz="1100" baseline="0"/>
        </a:p>
        <a:p>
          <a:r>
            <a:rPr lang="fr-FR" sz="1100" baseline="0"/>
            <a:t>La valeur qui nous intéresse est recherchée et répertorié dans la feuille "dés" dans le tableau en O1:Q12.</a:t>
          </a:r>
        </a:p>
        <a:p>
          <a:endParaRPr lang="fr-FR" sz="1100" baseline="0"/>
        </a:p>
        <a:p>
          <a:r>
            <a:rPr lang="fr-FR" sz="1100" baseline="0"/>
            <a:t>La recherche s'effectue en concaténant les cellules de "dés" I1:K1 en une  même chaien de caractère qui est recherché à l'aide d'une formule rechercheh dans la colonne P.</a:t>
          </a:r>
        </a:p>
        <a:p>
          <a:endParaRPr lang="fr-FR" sz="1100" baseline="0"/>
        </a:p>
        <a:p>
          <a:r>
            <a:rPr lang="fr-FR" sz="1100" baseline="0"/>
            <a:t>Voilà j'espère que cette aide de jeu saura vous faire gagner du temps lors de vos combats, elle peut être utilisé rapidement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76199</xdr:rowOff>
    </xdr:from>
    <xdr:to>
      <xdr:col>5</xdr:col>
      <xdr:colOff>438150</xdr:colOff>
      <xdr:row>17</xdr:row>
      <xdr:rowOff>228600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500" b="90000" l="3667" r="9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651" t="17829" r="4651" b="24289"/>
        <a:stretch/>
      </xdr:blipFill>
      <xdr:spPr>
        <a:xfrm>
          <a:off x="0" y="1866899"/>
          <a:ext cx="3343275" cy="21336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11</xdr:row>
          <xdr:rowOff>180975</xdr:rowOff>
        </xdr:from>
        <xdr:to>
          <xdr:col>3</xdr:col>
          <xdr:colOff>66675</xdr:colOff>
          <xdr:row>13</xdr:row>
          <xdr:rowOff>171450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Lancer les Dés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Q14"/>
  <sheetViews>
    <sheetView tabSelected="1" workbookViewId="0">
      <selection activeCell="K2" sqref="K2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5.5703125" customWidth="1"/>
    <col min="4" max="4" width="5.28515625" customWidth="1"/>
    <col min="5" max="5" width="6.7109375" customWidth="1"/>
    <col min="6" max="6" width="5.5703125" customWidth="1"/>
    <col min="8" max="8" width="10.5703125" customWidth="1"/>
    <col min="9" max="9" width="3.7109375" style="3" customWidth="1"/>
    <col min="10" max="10" width="2.7109375" style="3" customWidth="1"/>
    <col min="11" max="11" width="3.7109375" style="3" customWidth="1"/>
    <col min="12" max="12" width="2.7109375" style="3" customWidth="1"/>
    <col min="13" max="13" width="4.7109375" style="3" customWidth="1"/>
    <col min="16" max="16" width="13.7109375" customWidth="1"/>
    <col min="17" max="17" width="12.85546875" customWidth="1"/>
  </cols>
  <sheetData>
    <row r="1" spans="1:17" ht="15.75" thickBot="1" x14ac:dyDescent="0.3">
      <c r="A1" s="3" t="s">
        <v>56</v>
      </c>
      <c r="B1" s="3" t="s">
        <v>57</v>
      </c>
      <c r="C1" s="3" t="s">
        <v>56</v>
      </c>
      <c r="D1" s="13"/>
      <c r="E1" s="13"/>
      <c r="F1" s="13"/>
      <c r="H1" s="14" t="s">
        <v>73</v>
      </c>
      <c r="I1" s="15">
        <f>A7</f>
        <v>5</v>
      </c>
      <c r="J1" s="15" t="s">
        <v>5</v>
      </c>
      <c r="K1" s="15">
        <f>C7</f>
        <v>3</v>
      </c>
      <c r="L1" s="15" t="s">
        <v>74</v>
      </c>
      <c r="M1" s="16">
        <f>D6</f>
        <v>0</v>
      </c>
      <c r="O1" s="23" t="s">
        <v>76</v>
      </c>
      <c r="P1" s="23"/>
      <c r="Q1" s="23"/>
    </row>
    <row r="2" spans="1:17" ht="30.75" customHeight="1" thickBot="1" x14ac:dyDescent="0.3">
      <c r="A2" s="18">
        <v>5</v>
      </c>
      <c r="B2" s="15" t="s">
        <v>5</v>
      </c>
      <c r="C2" s="17">
        <v>3</v>
      </c>
      <c r="D2" s="13"/>
      <c r="E2" s="13"/>
      <c r="F2" s="13"/>
      <c r="O2" s="20"/>
      <c r="P2" s="21" t="s">
        <v>77</v>
      </c>
      <c r="Q2" s="21" t="s">
        <v>78</v>
      </c>
    </row>
    <row r="3" spans="1:17" x14ac:dyDescent="0.25">
      <c r="A3" s="13">
        <f>A2-10</f>
        <v>-5</v>
      </c>
      <c r="B3" s="13"/>
      <c r="C3" s="13"/>
      <c r="D3" s="13"/>
      <c r="E3" s="13"/>
      <c r="F3" s="13"/>
      <c r="O3" s="19" t="str">
        <f>CONCATENATE($I$1,$J$1,$K$1)</f>
        <v>5g3</v>
      </c>
      <c r="P3" s="22">
        <f>IF(ISNA(HLOOKUP(O3,Résultats!B1:K2,2,0)),0,HLOOKUP(O3,Résultats!B1:K2,2,0))</f>
        <v>0</v>
      </c>
      <c r="Q3" s="22">
        <f t="shared" ref="Q3:Q12" si="0">P3+$M$1</f>
        <v>0</v>
      </c>
    </row>
    <row r="4" spans="1:17" x14ac:dyDescent="0.25">
      <c r="A4" s="13">
        <f>IF(A3&lt;0,0,A3)</f>
        <v>0</v>
      </c>
      <c r="B4" s="13"/>
      <c r="C4" s="13">
        <f>ROUNDDOWN(C2+(A4/2),0)</f>
        <v>3</v>
      </c>
      <c r="D4" s="13"/>
      <c r="O4" s="19" t="str">
        <f t="shared" ref="O4:O12" si="1">CONCATENATE($I$1,$J$1,$K$1)</f>
        <v>5g3</v>
      </c>
      <c r="P4" s="22">
        <f>IF(ISNA(HLOOKUP(O4,Résultats!B3:K4,2,0)),0,HLOOKUP(O4,Résultats!B3:K4,2,0))</f>
        <v>0</v>
      </c>
      <c r="Q4" s="22">
        <f t="shared" si="0"/>
        <v>0</v>
      </c>
    </row>
    <row r="5" spans="1:17" x14ac:dyDescent="0.25">
      <c r="A5" s="13"/>
      <c r="B5" s="13"/>
      <c r="C5" s="13">
        <f>C4-10</f>
        <v>-7</v>
      </c>
      <c r="D5" s="13"/>
      <c r="O5" s="19" t="str">
        <f t="shared" si="1"/>
        <v>5g3</v>
      </c>
      <c r="P5" s="22">
        <f>IF(ISNA(HLOOKUP(O5,Résultats!B5:K6,2,0)),0,HLOOKUP(O5,Résultats!B5:K6,2,0))</f>
        <v>14</v>
      </c>
      <c r="Q5" s="22">
        <f t="shared" si="0"/>
        <v>14</v>
      </c>
    </row>
    <row r="6" spans="1:17" x14ac:dyDescent="0.25">
      <c r="A6" s="13"/>
      <c r="B6" s="13"/>
      <c r="C6" s="13">
        <f>IF(C5&lt;0,0,ROUNDDOWN(C5,0))</f>
        <v>0</v>
      </c>
      <c r="D6" s="13">
        <f>C6*2</f>
        <v>0</v>
      </c>
      <c r="O6" s="19" t="str">
        <f t="shared" si="1"/>
        <v>5g3</v>
      </c>
      <c r="P6" s="22">
        <f>IF(ISNA(HLOOKUP(O6,Résultats!B7:K8,2,0)),0,HLOOKUP(O6,Résultats!B7:K8,2,0))</f>
        <v>0</v>
      </c>
      <c r="Q6" s="22">
        <f t="shared" si="0"/>
        <v>0</v>
      </c>
    </row>
    <row r="7" spans="1:17" x14ac:dyDescent="0.25">
      <c r="A7" s="13">
        <f>IF(A2&gt;10,10,A2)</f>
        <v>5</v>
      </c>
      <c r="B7" s="13"/>
      <c r="C7" s="13">
        <f>IF(C4&gt;10,10,C4)</f>
        <v>3</v>
      </c>
      <c r="D7" s="13"/>
      <c r="O7" s="19" t="str">
        <f t="shared" si="1"/>
        <v>5g3</v>
      </c>
      <c r="P7" s="22">
        <f>IF(ISNA(HLOOKUP(O7,Résultats!B9:K10,2,0)),0,HLOOKUP(O7,Résultats!B9:K10,2,0))</f>
        <v>0</v>
      </c>
      <c r="Q7" s="22">
        <f t="shared" si="0"/>
        <v>0</v>
      </c>
    </row>
    <row r="8" spans="1:17" x14ac:dyDescent="0.25">
      <c r="O8" s="19" t="str">
        <f t="shared" si="1"/>
        <v>5g3</v>
      </c>
      <c r="P8" s="22">
        <f>IF(ISNA(HLOOKUP(O8,Résultats!B11:K12,2,0)),0,HLOOKUP(O8,Résultats!B11:K12,2,0))</f>
        <v>0</v>
      </c>
      <c r="Q8" s="22">
        <f t="shared" si="0"/>
        <v>0</v>
      </c>
    </row>
    <row r="9" spans="1:17" x14ac:dyDescent="0.25">
      <c r="O9" s="19" t="str">
        <f t="shared" si="1"/>
        <v>5g3</v>
      </c>
      <c r="P9" s="22">
        <f>IF(ISNA(HLOOKUP(O9,Résultats!B13:K14,2,0)),0,HLOOKUP(O9,Résultats!B13:K14,2,0))</f>
        <v>0</v>
      </c>
      <c r="Q9" s="22">
        <f t="shared" si="0"/>
        <v>0</v>
      </c>
    </row>
    <row r="10" spans="1:17" x14ac:dyDescent="0.25">
      <c r="G10" s="24" t="s">
        <v>79</v>
      </c>
      <c r="H10" s="24"/>
      <c r="I10" s="24"/>
      <c r="J10" s="24"/>
      <c r="K10" s="24"/>
      <c r="L10" s="24"/>
      <c r="M10" s="24"/>
      <c r="O10" s="19" t="str">
        <f t="shared" si="1"/>
        <v>5g3</v>
      </c>
      <c r="P10" s="22">
        <f>IF(ISNA(HLOOKUP(O10,Résultats!B15:K16,2,0)),0,HLOOKUP(O10,Résultats!B15:K16,2,0))</f>
        <v>0</v>
      </c>
      <c r="Q10" s="22">
        <f t="shared" si="0"/>
        <v>0</v>
      </c>
    </row>
    <row r="11" spans="1:17" x14ac:dyDescent="0.25">
      <c r="G11" s="24"/>
      <c r="H11" s="24"/>
      <c r="I11" s="24"/>
      <c r="J11" s="24"/>
      <c r="K11" s="24"/>
      <c r="L11" s="24"/>
      <c r="M11" s="24"/>
      <c r="O11" s="19" t="str">
        <f t="shared" si="1"/>
        <v>5g3</v>
      </c>
      <c r="P11" s="22">
        <f>IF(ISNA(HLOOKUP(O11,Résultats!B17:K18,2,0)),0,HLOOKUP(O11,Résultats!B17:K18,2,0))</f>
        <v>0</v>
      </c>
      <c r="Q11" s="22">
        <f t="shared" si="0"/>
        <v>0</v>
      </c>
    </row>
    <row r="12" spans="1:17" x14ac:dyDescent="0.25">
      <c r="G12" s="24">
        <f>Q14</f>
        <v>14</v>
      </c>
      <c r="H12" s="24"/>
      <c r="I12" s="24"/>
      <c r="J12" s="24"/>
      <c r="K12" s="24"/>
      <c r="L12" s="24"/>
      <c r="M12" s="24"/>
      <c r="O12" s="19" t="str">
        <f t="shared" si="1"/>
        <v>5g3</v>
      </c>
      <c r="P12" s="22">
        <f>IF(ISNA(HLOOKUP(O12,Résultats!B19:K20,2,0)),0,HLOOKUP(O12,Résultats!B19:K20,2,0))</f>
        <v>0</v>
      </c>
      <c r="Q12" s="22">
        <f t="shared" si="0"/>
        <v>0</v>
      </c>
    </row>
    <row r="13" spans="1:17" x14ac:dyDescent="0.25">
      <c r="G13" s="24"/>
      <c r="H13" s="24"/>
      <c r="I13" s="24"/>
      <c r="J13" s="24"/>
      <c r="K13" s="24"/>
      <c r="L13" s="24"/>
      <c r="M13" s="24"/>
    </row>
    <row r="14" spans="1:17" x14ac:dyDescent="0.25">
      <c r="G14" s="24"/>
      <c r="H14" s="24"/>
      <c r="I14" s="24"/>
      <c r="J14" s="24"/>
      <c r="K14" s="24"/>
      <c r="L14" s="24"/>
      <c r="M14" s="24"/>
      <c r="P14">
        <f>SUM(P3:P12)</f>
        <v>14</v>
      </c>
      <c r="Q14">
        <f>SUM(Q3:Q12)</f>
        <v>14</v>
      </c>
    </row>
  </sheetData>
  <mergeCells count="3">
    <mergeCell ref="O1:Q1"/>
    <mergeCell ref="G10:M11"/>
    <mergeCell ref="G12:M1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lancer_dés_feuille_dés">
                <anchor moveWithCells="1" sizeWithCells="1">
                  <from>
                    <xdr:col>7</xdr:col>
                    <xdr:colOff>161925</xdr:colOff>
                    <xdr:row>17</xdr:row>
                    <xdr:rowOff>47625</xdr:rowOff>
                  </from>
                  <to>
                    <xdr:col>10</xdr:col>
                    <xdr:colOff>28575</xdr:colOff>
                    <xdr:row>19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8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52</v>
      </c>
    </row>
    <row r="2" spans="1:1" x14ac:dyDescent="0.25">
      <c r="A2">
        <f>base!$A2</f>
        <v>7</v>
      </c>
    </row>
    <row r="3" spans="1:1" x14ac:dyDescent="0.25">
      <c r="A3">
        <f>base!$A8</f>
        <v>4</v>
      </c>
    </row>
    <row r="4" spans="1:1" x14ac:dyDescent="0.25">
      <c r="A4">
        <f>base!$A3</f>
        <v>4</v>
      </c>
    </row>
    <row r="5" spans="1:1" x14ac:dyDescent="0.25">
      <c r="A5">
        <f>base!$A4</f>
        <v>3</v>
      </c>
    </row>
    <row r="6" spans="1:1" x14ac:dyDescent="0.25">
      <c r="A6">
        <f>base!$A6</f>
        <v>2</v>
      </c>
    </row>
    <row r="7" spans="1:1" x14ac:dyDescent="0.25">
      <c r="A7">
        <f>base!$A7</f>
        <v>1</v>
      </c>
    </row>
    <row r="8" spans="1:1" x14ac:dyDescent="0.25">
      <c r="A8">
        <f>base!$A5</f>
        <v>1</v>
      </c>
    </row>
  </sheetData>
  <autoFilter ref="A1:A8">
    <sortState ref="A2:A8">
      <sortCondition descending="1" ref="A1:A8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9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53</v>
      </c>
    </row>
    <row r="2" spans="1:1" x14ac:dyDescent="0.25">
      <c r="A2">
        <f>base!$A2</f>
        <v>7</v>
      </c>
    </row>
    <row r="3" spans="1:1" x14ac:dyDescent="0.25">
      <c r="A3">
        <f>base!$A9</f>
        <v>5</v>
      </c>
    </row>
    <row r="4" spans="1:1" x14ac:dyDescent="0.25">
      <c r="A4">
        <f>base!$A8</f>
        <v>4</v>
      </c>
    </row>
    <row r="5" spans="1:1" x14ac:dyDescent="0.25">
      <c r="A5">
        <f>base!$A3</f>
        <v>4</v>
      </c>
    </row>
    <row r="6" spans="1:1" x14ac:dyDescent="0.25">
      <c r="A6">
        <f>base!$A4</f>
        <v>3</v>
      </c>
    </row>
    <row r="7" spans="1:1" x14ac:dyDescent="0.25">
      <c r="A7">
        <f>base!$A6</f>
        <v>2</v>
      </c>
    </row>
    <row r="8" spans="1:1" x14ac:dyDescent="0.25">
      <c r="A8">
        <f>base!$A7</f>
        <v>1</v>
      </c>
    </row>
    <row r="9" spans="1:1" x14ac:dyDescent="0.25">
      <c r="A9">
        <f>base!$A5</f>
        <v>1</v>
      </c>
    </row>
  </sheetData>
  <autoFilter ref="A1:A9">
    <sortState ref="A2:A9">
      <sortCondition descending="1" ref="A1:A9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10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54</v>
      </c>
    </row>
    <row r="2" spans="1:1" x14ac:dyDescent="0.25">
      <c r="A2">
        <f>base!$A10</f>
        <v>12</v>
      </c>
    </row>
    <row r="3" spans="1:1" x14ac:dyDescent="0.25">
      <c r="A3">
        <f>base!$A2</f>
        <v>7</v>
      </c>
    </row>
    <row r="4" spans="1:1" x14ac:dyDescent="0.25">
      <c r="A4">
        <f>base!$A9</f>
        <v>5</v>
      </c>
    </row>
    <row r="5" spans="1:1" x14ac:dyDescent="0.25">
      <c r="A5">
        <f>base!$A8</f>
        <v>4</v>
      </c>
    </row>
    <row r="6" spans="1:1" x14ac:dyDescent="0.25">
      <c r="A6">
        <f>base!$A3</f>
        <v>4</v>
      </c>
    </row>
    <row r="7" spans="1:1" x14ac:dyDescent="0.25">
      <c r="A7">
        <f>base!$A4</f>
        <v>3</v>
      </c>
    </row>
    <row r="8" spans="1:1" x14ac:dyDescent="0.25">
      <c r="A8">
        <f>base!$A6</f>
        <v>2</v>
      </c>
    </row>
    <row r="9" spans="1:1" x14ac:dyDescent="0.25">
      <c r="A9">
        <f>base!$A7</f>
        <v>1</v>
      </c>
    </row>
    <row r="10" spans="1:1" x14ac:dyDescent="0.25">
      <c r="A10">
        <f>base!$A5</f>
        <v>1</v>
      </c>
    </row>
  </sheetData>
  <autoFilter ref="A1:A10">
    <sortState ref="A2:A10">
      <sortCondition descending="1" ref="A1:A10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11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55</v>
      </c>
    </row>
    <row r="2" spans="1:1" x14ac:dyDescent="0.25">
      <c r="A2">
        <f>base!$A10</f>
        <v>12</v>
      </c>
    </row>
    <row r="3" spans="1:1" x14ac:dyDescent="0.25">
      <c r="A3">
        <f>base!$A11</f>
        <v>8</v>
      </c>
    </row>
    <row r="4" spans="1:1" x14ac:dyDescent="0.25">
      <c r="A4">
        <f>base!$A2</f>
        <v>7</v>
      </c>
    </row>
    <row r="5" spans="1:1" x14ac:dyDescent="0.25">
      <c r="A5">
        <f>base!$A9</f>
        <v>5</v>
      </c>
    </row>
    <row r="6" spans="1:1" x14ac:dyDescent="0.25">
      <c r="A6">
        <f>base!$A8</f>
        <v>4</v>
      </c>
    </row>
    <row r="7" spans="1:1" x14ac:dyDescent="0.25">
      <c r="A7">
        <f>base!$A3</f>
        <v>4</v>
      </c>
    </row>
    <row r="8" spans="1:1" x14ac:dyDescent="0.25">
      <c r="A8">
        <f>base!$A4</f>
        <v>3</v>
      </c>
    </row>
    <row r="9" spans="1:1" x14ac:dyDescent="0.25">
      <c r="A9">
        <f>base!$A6</f>
        <v>2</v>
      </c>
    </row>
    <row r="10" spans="1:1" x14ac:dyDescent="0.25">
      <c r="A10">
        <f>base!$A7</f>
        <v>1</v>
      </c>
    </row>
    <row r="11" spans="1:1" x14ac:dyDescent="0.25">
      <c r="A11">
        <f>base!$A5</f>
        <v>1</v>
      </c>
    </row>
  </sheetData>
  <autoFilter ref="A1:A11">
    <sortState ref="A2:A11">
      <sortCondition descending="1" ref="A1:A1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11"/>
  <sheetViews>
    <sheetView workbookViewId="0">
      <selection activeCell="F2" sqref="F2:F11"/>
    </sheetView>
  </sheetViews>
  <sheetFormatPr baseColWidth="10" defaultRowHeight="15" x14ac:dyDescent="0.25"/>
  <cols>
    <col min="1" max="1" width="4.85546875" customWidth="1"/>
    <col min="2" max="5" width="5.7109375" customWidth="1"/>
    <col min="6" max="6" width="8.28515625" customWidth="1"/>
    <col min="9" max="9" width="17.140625" customWidth="1"/>
    <col min="10" max="12" width="3.7109375" customWidth="1"/>
  </cols>
  <sheetData>
    <row r="1" spans="1:12" x14ac:dyDescent="0.25">
      <c r="B1" t="s">
        <v>1</v>
      </c>
      <c r="C1" t="s">
        <v>2</v>
      </c>
      <c r="D1" t="s">
        <v>3</v>
      </c>
      <c r="E1" t="s">
        <v>4</v>
      </c>
      <c r="F1" t="s">
        <v>0</v>
      </c>
      <c r="J1" s="1"/>
      <c r="K1" s="1"/>
      <c r="L1" s="1"/>
    </row>
    <row r="2" spans="1:12" x14ac:dyDescent="0.25">
      <c r="A2">
        <v>1</v>
      </c>
      <c r="B2">
        <f t="shared" ref="B2:B11" ca="1" si="0">RANDBETWEEN(1,10)</f>
        <v>7</v>
      </c>
      <c r="C2">
        <f t="shared" ref="C2:E11" ca="1" si="1">IF(B2=10,RANDBETWEEN(1,10),0)</f>
        <v>0</v>
      </c>
      <c r="D2">
        <f t="shared" ca="1" si="1"/>
        <v>0</v>
      </c>
      <c r="E2">
        <f t="shared" ca="1" si="1"/>
        <v>0</v>
      </c>
      <c r="F2">
        <f t="shared" ref="F2:F11" ca="1" si="2">SUM(B2:E2)</f>
        <v>7</v>
      </c>
    </row>
    <row r="3" spans="1:12" x14ac:dyDescent="0.25">
      <c r="A3">
        <v>2</v>
      </c>
      <c r="B3">
        <f t="shared" ca="1" si="0"/>
        <v>6</v>
      </c>
      <c r="C3">
        <f t="shared" ca="1" si="1"/>
        <v>0</v>
      </c>
      <c r="D3">
        <f t="shared" ca="1" si="1"/>
        <v>0</v>
      </c>
      <c r="E3">
        <f t="shared" ca="1" si="1"/>
        <v>0</v>
      </c>
      <c r="F3">
        <f t="shared" ca="1" si="2"/>
        <v>6</v>
      </c>
    </row>
    <row r="4" spans="1:12" x14ac:dyDescent="0.25">
      <c r="A4">
        <v>3</v>
      </c>
      <c r="B4">
        <f t="shared" ca="1" si="0"/>
        <v>4</v>
      </c>
      <c r="C4">
        <f t="shared" ca="1" si="1"/>
        <v>0</v>
      </c>
      <c r="D4">
        <f t="shared" ca="1" si="1"/>
        <v>0</v>
      </c>
      <c r="E4">
        <f t="shared" ca="1" si="1"/>
        <v>0</v>
      </c>
      <c r="F4">
        <f t="shared" ca="1" si="2"/>
        <v>4</v>
      </c>
    </row>
    <row r="5" spans="1:12" x14ac:dyDescent="0.25">
      <c r="A5">
        <v>4</v>
      </c>
      <c r="B5">
        <f t="shared" ca="1" si="0"/>
        <v>7</v>
      </c>
      <c r="C5">
        <f t="shared" ca="1" si="1"/>
        <v>0</v>
      </c>
      <c r="D5">
        <f t="shared" ca="1" si="1"/>
        <v>0</v>
      </c>
      <c r="E5">
        <f t="shared" ca="1" si="1"/>
        <v>0</v>
      </c>
      <c r="F5">
        <f t="shared" ca="1" si="2"/>
        <v>7</v>
      </c>
    </row>
    <row r="6" spans="1:12" x14ac:dyDescent="0.25">
      <c r="A6">
        <v>5</v>
      </c>
      <c r="B6">
        <f t="shared" ca="1" si="0"/>
        <v>6</v>
      </c>
      <c r="C6">
        <f t="shared" ca="1" si="1"/>
        <v>0</v>
      </c>
      <c r="D6">
        <f t="shared" ca="1" si="1"/>
        <v>0</v>
      </c>
      <c r="E6">
        <f t="shared" ca="1" si="1"/>
        <v>0</v>
      </c>
      <c r="F6">
        <f t="shared" ca="1" si="2"/>
        <v>6</v>
      </c>
    </row>
    <row r="7" spans="1:12" x14ac:dyDescent="0.25">
      <c r="A7">
        <v>6</v>
      </c>
      <c r="B7">
        <f t="shared" ca="1" si="0"/>
        <v>1</v>
      </c>
      <c r="C7">
        <f t="shared" ca="1" si="1"/>
        <v>0</v>
      </c>
      <c r="D7">
        <f t="shared" ca="1" si="1"/>
        <v>0</v>
      </c>
      <c r="E7">
        <f t="shared" ca="1" si="1"/>
        <v>0</v>
      </c>
      <c r="F7">
        <f t="shared" ca="1" si="2"/>
        <v>1</v>
      </c>
    </row>
    <row r="8" spans="1:12" x14ac:dyDescent="0.25">
      <c r="A8">
        <v>7</v>
      </c>
      <c r="B8">
        <f t="shared" ca="1" si="0"/>
        <v>8</v>
      </c>
      <c r="C8">
        <f t="shared" ca="1" si="1"/>
        <v>0</v>
      </c>
      <c r="D8">
        <f t="shared" ca="1" si="1"/>
        <v>0</v>
      </c>
      <c r="E8">
        <f t="shared" ca="1" si="1"/>
        <v>0</v>
      </c>
      <c r="F8">
        <f t="shared" ca="1" si="2"/>
        <v>8</v>
      </c>
    </row>
    <row r="9" spans="1:12" x14ac:dyDescent="0.25">
      <c r="A9">
        <v>8</v>
      </c>
      <c r="B9">
        <f t="shared" ca="1" si="0"/>
        <v>4</v>
      </c>
      <c r="C9">
        <f t="shared" ca="1" si="1"/>
        <v>0</v>
      </c>
      <c r="D9">
        <f t="shared" ca="1" si="1"/>
        <v>0</v>
      </c>
      <c r="E9">
        <f t="shared" ca="1" si="1"/>
        <v>0</v>
      </c>
      <c r="F9">
        <f t="shared" ca="1" si="2"/>
        <v>4</v>
      </c>
    </row>
    <row r="10" spans="1:12" x14ac:dyDescent="0.25">
      <c r="A10">
        <v>9</v>
      </c>
      <c r="B10">
        <f t="shared" ca="1" si="0"/>
        <v>3</v>
      </c>
      <c r="C10">
        <f t="shared" ca="1" si="1"/>
        <v>0</v>
      </c>
      <c r="D10">
        <f t="shared" ca="1" si="1"/>
        <v>0</v>
      </c>
      <c r="E10">
        <f t="shared" ca="1" si="1"/>
        <v>0</v>
      </c>
      <c r="F10">
        <f t="shared" ca="1" si="2"/>
        <v>3</v>
      </c>
    </row>
    <row r="11" spans="1:12" x14ac:dyDescent="0.25">
      <c r="A11">
        <v>10</v>
      </c>
      <c r="B11">
        <f t="shared" ca="1" si="0"/>
        <v>2</v>
      </c>
      <c r="C11">
        <f t="shared" ca="1" si="1"/>
        <v>0</v>
      </c>
      <c r="D11">
        <f t="shared" ca="1" si="1"/>
        <v>0</v>
      </c>
      <c r="E11">
        <f t="shared" ca="1" si="1"/>
        <v>0</v>
      </c>
      <c r="F11">
        <f t="shared" ca="1" si="2"/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N11"/>
  <sheetViews>
    <sheetView workbookViewId="0">
      <selection activeCell="A2" sqref="A2:A11"/>
    </sheetView>
  </sheetViews>
  <sheetFormatPr baseColWidth="10" defaultRowHeight="15" x14ac:dyDescent="0.25"/>
  <cols>
    <col min="1" max="10" width="8.7109375" customWidth="1"/>
    <col min="11" max="40" width="3.7109375" customWidth="1"/>
  </cols>
  <sheetData>
    <row r="1" spans="1:40" x14ac:dyDescent="0.25">
      <c r="A1" t="s">
        <v>7</v>
      </c>
      <c r="AH1" s="2"/>
      <c r="AI1" s="2"/>
      <c r="AJ1" s="2"/>
      <c r="AK1" s="2"/>
      <c r="AL1" s="2"/>
      <c r="AM1" s="2"/>
      <c r="AN1" s="2"/>
    </row>
    <row r="2" spans="1:40" x14ac:dyDescent="0.25">
      <c r="A2">
        <v>7</v>
      </c>
    </row>
    <row r="3" spans="1:40" x14ac:dyDescent="0.25">
      <c r="A3">
        <v>4</v>
      </c>
    </row>
    <row r="4" spans="1:40" x14ac:dyDescent="0.25">
      <c r="A4">
        <v>3</v>
      </c>
    </row>
    <row r="5" spans="1:40" x14ac:dyDescent="0.25">
      <c r="A5">
        <v>1</v>
      </c>
    </row>
    <row r="6" spans="1:40" x14ac:dyDescent="0.25">
      <c r="A6">
        <v>2</v>
      </c>
    </row>
    <row r="7" spans="1:40" x14ac:dyDescent="0.25">
      <c r="A7">
        <v>1</v>
      </c>
    </row>
    <row r="8" spans="1:40" x14ac:dyDescent="0.25">
      <c r="A8">
        <v>4</v>
      </c>
    </row>
    <row r="9" spans="1:40" x14ac:dyDescent="0.25">
      <c r="A9">
        <v>5</v>
      </c>
    </row>
    <row r="10" spans="1:40" x14ac:dyDescent="0.25">
      <c r="A10">
        <v>12</v>
      </c>
    </row>
    <row r="11" spans="1:40" x14ac:dyDescent="0.25">
      <c r="A11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A1:M20"/>
  <sheetViews>
    <sheetView workbookViewId="0">
      <selection activeCell="A3" sqref="A3"/>
    </sheetView>
  </sheetViews>
  <sheetFormatPr baseColWidth="10" defaultRowHeight="15" x14ac:dyDescent="0.25"/>
  <cols>
    <col min="1" max="10" width="8.7109375" style="3" customWidth="1"/>
  </cols>
  <sheetData>
    <row r="1" spans="1:13" x14ac:dyDescent="0.25">
      <c r="A1" s="4" t="s">
        <v>6</v>
      </c>
      <c r="B1" s="4" t="s">
        <v>8</v>
      </c>
      <c r="C1" s="4" t="s">
        <v>10</v>
      </c>
      <c r="D1" s="4" t="s">
        <v>11</v>
      </c>
      <c r="E1" s="4" t="s">
        <v>12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2"/>
      <c r="L1" s="2"/>
      <c r="M1" s="2"/>
    </row>
    <row r="2" spans="1:13" ht="20.25" thickBot="1" x14ac:dyDescent="0.3">
      <c r="A2" s="5">
        <f>base!A2</f>
        <v>7</v>
      </c>
      <c r="B2" s="5">
        <f>MAX(base!A2:A3)</f>
        <v>7</v>
      </c>
      <c r="C2" s="5">
        <f>MAX(base!$A$2:$A$4)</f>
        <v>7</v>
      </c>
      <c r="D2" s="5">
        <f>MAX(base!$A$2:$A$5)</f>
        <v>7</v>
      </c>
      <c r="E2" s="5">
        <f>MAX(base!$A$2:$A$6)</f>
        <v>7</v>
      </c>
      <c r="F2" s="5">
        <f>MAX(base!$A$2:$A$7)</f>
        <v>7</v>
      </c>
      <c r="G2" s="5">
        <f>MAX(base!$A$2:$A$8)</f>
        <v>7</v>
      </c>
      <c r="H2" s="5">
        <f>MAX(base!$A$2:$A$9)</f>
        <v>7</v>
      </c>
      <c r="I2" s="5">
        <f>MAX(base!$A$2:$A$10)</f>
        <v>12</v>
      </c>
      <c r="J2" s="5">
        <f>MAX(base!$A$2:$A$11)</f>
        <v>12</v>
      </c>
    </row>
    <row r="3" spans="1:13" x14ac:dyDescent="0.25">
      <c r="B3" s="4" t="s">
        <v>9</v>
      </c>
      <c r="C3" s="4" t="s">
        <v>13</v>
      </c>
      <c r="D3" s="4" t="s">
        <v>14</v>
      </c>
      <c r="E3" s="4" t="s">
        <v>15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</row>
    <row r="4" spans="1:13" ht="20.25" thickBot="1" x14ac:dyDescent="0.3">
      <c r="B4" s="5">
        <f>SUM(base!$A$2:$A3)</f>
        <v>11</v>
      </c>
      <c r="C4" s="6">
        <f>SUM('3gX'!$A$2:$A$3)</f>
        <v>11</v>
      </c>
      <c r="D4" s="6">
        <f>SUM('4gX'!$A$2:$A$3)</f>
        <v>11</v>
      </c>
      <c r="E4" s="6">
        <f>SUM('5gX'!$A$2:$A$3)</f>
        <v>11</v>
      </c>
      <c r="F4" s="6">
        <f>SUM('6gX'!$A$2:$A$3)</f>
        <v>11</v>
      </c>
      <c r="G4" s="6">
        <f>SUM('7gX'!$A$2:$A$3)</f>
        <v>11</v>
      </c>
      <c r="H4" s="6">
        <f>SUM('8gX'!$A$2:$A$3)</f>
        <v>12</v>
      </c>
      <c r="I4" s="6">
        <f>SUM('9gX'!$A$2:$A$3)</f>
        <v>19</v>
      </c>
      <c r="J4" s="6">
        <f>SUM('10gX'!$A$2:$A$3)</f>
        <v>20</v>
      </c>
    </row>
    <row r="5" spans="1:13" x14ac:dyDescent="0.25">
      <c r="C5" s="4" t="s">
        <v>16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7" t="s">
        <v>42</v>
      </c>
      <c r="J5" s="4" t="s">
        <v>35</v>
      </c>
    </row>
    <row r="6" spans="1:13" ht="20.25" thickBot="1" x14ac:dyDescent="0.3">
      <c r="C6" s="5">
        <f>SUM(base!$A$2:$A4)</f>
        <v>14</v>
      </c>
      <c r="D6" s="6">
        <f>SUM('4gX'!$A$2:$A$4)</f>
        <v>14</v>
      </c>
      <c r="E6" s="6">
        <f>SUM('5gX'!$A$2:$A$4)</f>
        <v>14</v>
      </c>
      <c r="F6" s="6">
        <f>SUM('6gX'!$A$2:$A$4)</f>
        <v>14</v>
      </c>
      <c r="G6" s="6">
        <f>SUM('7gX'!$A$2:$A$4)</f>
        <v>15</v>
      </c>
      <c r="H6" s="6">
        <f>SUM('8gX'!$A$2:$A$4)</f>
        <v>16</v>
      </c>
      <c r="I6" s="9">
        <f>SUM('9gX'!$A$2:$A$4)</f>
        <v>24</v>
      </c>
      <c r="J6" s="6">
        <f>SUM('10gX'!$A$2:$A$4)</f>
        <v>27</v>
      </c>
    </row>
    <row r="7" spans="1:13" x14ac:dyDescent="0.25">
      <c r="D7" s="4" t="s">
        <v>17</v>
      </c>
      <c r="E7" s="4" t="s">
        <v>67</v>
      </c>
      <c r="F7" s="4" t="s">
        <v>68</v>
      </c>
      <c r="G7" s="4" t="s">
        <v>69</v>
      </c>
      <c r="H7" s="4" t="s">
        <v>63</v>
      </c>
      <c r="I7" s="4" t="s">
        <v>43</v>
      </c>
      <c r="J7" s="4" t="s">
        <v>36</v>
      </c>
    </row>
    <row r="8" spans="1:13" ht="20.25" thickBot="1" x14ac:dyDescent="0.3">
      <c r="D8" s="5">
        <f>SUM(base!$A$2:$A5)</f>
        <v>15</v>
      </c>
      <c r="E8" s="5">
        <f>SUM('5gX'!$A$2:$A$5)</f>
        <v>16</v>
      </c>
      <c r="F8" s="6">
        <f>SUM('6gX'!$A$2:$A$5)</f>
        <v>16</v>
      </c>
      <c r="G8" s="5">
        <f>SUM('7gX'!$A$2:$A$5)</f>
        <v>18</v>
      </c>
      <c r="H8" s="5">
        <f>SUM('8gX'!$A$2:$A$5)</f>
        <v>20</v>
      </c>
      <c r="I8" s="5">
        <f>SUM('9gX'!$A$2:$A$5)</f>
        <v>28</v>
      </c>
      <c r="J8" s="5">
        <f>SUM('10gX'!$A$2:$A$5)</f>
        <v>32</v>
      </c>
    </row>
    <row r="9" spans="1:13" x14ac:dyDescent="0.25">
      <c r="E9" s="7" t="s">
        <v>23</v>
      </c>
      <c r="F9" s="4" t="s">
        <v>70</v>
      </c>
      <c r="G9" s="10" t="s">
        <v>71</v>
      </c>
      <c r="H9" s="4" t="s">
        <v>64</v>
      </c>
      <c r="I9" s="4" t="s">
        <v>44</v>
      </c>
      <c r="J9" s="4" t="s">
        <v>37</v>
      </c>
    </row>
    <row r="10" spans="1:13" ht="20.25" thickBot="1" x14ac:dyDescent="0.3">
      <c r="E10" s="8">
        <f>SUM(base!$A$2:$A6)</f>
        <v>17</v>
      </c>
      <c r="F10" s="5">
        <f>SUM('6gX'!$A$2:$A$6)</f>
        <v>17</v>
      </c>
      <c r="G10" s="11">
        <f>SUM('7gX'!$A$2:$A$6)</f>
        <v>20</v>
      </c>
      <c r="H10" s="5">
        <f>SUM('8gX'!$A$2:$A$6)</f>
        <v>23</v>
      </c>
      <c r="I10" s="5">
        <f>SUM('9gX'!$A$2:$A$6)</f>
        <v>32</v>
      </c>
      <c r="J10" s="5">
        <f>SUM('10gX'!$A$2:$A$6)</f>
        <v>36</v>
      </c>
    </row>
    <row r="11" spans="1:13" x14ac:dyDescent="0.25">
      <c r="F11" s="12" t="s">
        <v>24</v>
      </c>
      <c r="G11" s="4" t="s">
        <v>72</v>
      </c>
      <c r="H11" s="4" t="s">
        <v>65</v>
      </c>
      <c r="I11" s="4" t="s">
        <v>45</v>
      </c>
      <c r="J11" s="4" t="s">
        <v>38</v>
      </c>
    </row>
    <row r="12" spans="1:13" ht="20.25" thickBot="1" x14ac:dyDescent="0.3">
      <c r="F12" s="5">
        <f>SUM(base!$A$2:$A7)</f>
        <v>18</v>
      </c>
      <c r="G12" s="5">
        <f>SUM('7gX'!$A$2:$A$7)</f>
        <v>21</v>
      </c>
      <c r="H12" s="5">
        <f>SUM('8gX'!$A$2:$A$7)</f>
        <v>25</v>
      </c>
      <c r="I12" s="5">
        <f>SUM('9gX'!$A$2:$A$7)</f>
        <v>35</v>
      </c>
      <c r="J12" s="5">
        <f>SUM('10gX'!$A$2:$A$7)</f>
        <v>40</v>
      </c>
    </row>
    <row r="13" spans="1:13" x14ac:dyDescent="0.25">
      <c r="G13" s="4" t="s">
        <v>25</v>
      </c>
      <c r="H13" s="4" t="s">
        <v>66</v>
      </c>
      <c r="I13" s="4" t="s">
        <v>46</v>
      </c>
      <c r="J13" s="4" t="s">
        <v>39</v>
      </c>
    </row>
    <row r="14" spans="1:13" ht="20.25" thickBot="1" x14ac:dyDescent="0.3">
      <c r="G14" s="5">
        <f>SUM(base!$A$2:$A8)</f>
        <v>22</v>
      </c>
      <c r="H14" s="5">
        <f>SUM('8gX'!$A$2:$A$8)</f>
        <v>26</v>
      </c>
      <c r="I14" s="5">
        <f>SUM('9gX'!$A$2:$A$8)</f>
        <v>37</v>
      </c>
      <c r="J14" s="5">
        <f>SUM('10gX'!$A$2:$A$8)</f>
        <v>43</v>
      </c>
    </row>
    <row r="15" spans="1:13" x14ac:dyDescent="0.25">
      <c r="H15" s="4" t="s">
        <v>26</v>
      </c>
      <c r="I15" s="4" t="s">
        <v>47</v>
      </c>
      <c r="J15" s="4" t="s">
        <v>40</v>
      </c>
    </row>
    <row r="16" spans="1:13" ht="20.25" thickBot="1" x14ac:dyDescent="0.3">
      <c r="H16" s="5">
        <f>SUM(base!$A$2:$A9)</f>
        <v>27</v>
      </c>
      <c r="I16" s="5">
        <f>SUM('9gX'!$A$2:$A$9)</f>
        <v>38</v>
      </c>
      <c r="J16" s="5">
        <f>SUM('10gX'!$A$2:$A$9)</f>
        <v>45</v>
      </c>
    </row>
    <row r="17" spans="9:11" x14ac:dyDescent="0.25">
      <c r="I17" s="4" t="s">
        <v>27</v>
      </c>
      <c r="J17" s="4" t="s">
        <v>41</v>
      </c>
    </row>
    <row r="18" spans="9:11" ht="20.25" thickBot="1" x14ac:dyDescent="0.3">
      <c r="I18" s="5">
        <f>SUM(base!$A$2:$A10)</f>
        <v>39</v>
      </c>
      <c r="J18" s="5">
        <f>SUM('10gX'!$A$2:$A$10)</f>
        <v>46</v>
      </c>
    </row>
    <row r="19" spans="9:11" x14ac:dyDescent="0.25">
      <c r="J19" s="4" t="s">
        <v>28</v>
      </c>
      <c r="K19" s="4" t="s">
        <v>75</v>
      </c>
    </row>
    <row r="20" spans="9:11" ht="20.25" thickBot="1" x14ac:dyDescent="0.3">
      <c r="J20" s="5">
        <f>SUM(base!$A$2:$A11)</f>
        <v>47</v>
      </c>
      <c r="K20" s="5">
        <f>J20+Dés!M1</f>
        <v>47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feuille_résultat.lancés_dés">
                <anchor moveWithCells="1" sizeWithCells="1">
                  <from>
                    <xdr:col>1</xdr:col>
                    <xdr:colOff>228600</xdr:colOff>
                    <xdr:row>11</xdr:row>
                    <xdr:rowOff>180975</xdr:rowOff>
                  </from>
                  <to>
                    <xdr:col>3</xdr:col>
                    <xdr:colOff>66675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3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29</v>
      </c>
    </row>
    <row r="2" spans="1:1" x14ac:dyDescent="0.25">
      <c r="A2">
        <f>base!$A2</f>
        <v>7</v>
      </c>
    </row>
    <row r="3" spans="1:1" x14ac:dyDescent="0.25">
      <c r="A3">
        <f>base!$A3</f>
        <v>4</v>
      </c>
    </row>
  </sheetData>
  <autoFilter ref="A1:A3">
    <sortState ref="A2:A3">
      <sortCondition descending="1" ref="A1:A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4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>
        <f>base!$A2</f>
        <v>7</v>
      </c>
    </row>
    <row r="3" spans="1:1" x14ac:dyDescent="0.25">
      <c r="A3">
        <f>base!$A3</f>
        <v>4</v>
      </c>
    </row>
    <row r="4" spans="1:1" x14ac:dyDescent="0.25">
      <c r="A4">
        <f>base!$A4</f>
        <v>3</v>
      </c>
    </row>
  </sheetData>
  <autoFilter ref="A1:A4">
    <sortState ref="A2:A4">
      <sortCondition descending="1" ref="A1:A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5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49</v>
      </c>
    </row>
    <row r="2" spans="1:1" x14ac:dyDescent="0.25">
      <c r="A2">
        <f>base!$A2</f>
        <v>7</v>
      </c>
    </row>
    <row r="3" spans="1:1" x14ac:dyDescent="0.25">
      <c r="A3">
        <f>base!$A3</f>
        <v>4</v>
      </c>
    </row>
    <row r="4" spans="1:1" x14ac:dyDescent="0.25">
      <c r="A4">
        <f>base!$A4</f>
        <v>3</v>
      </c>
    </row>
    <row r="5" spans="1:1" x14ac:dyDescent="0.25">
      <c r="A5">
        <f>base!$A5</f>
        <v>1</v>
      </c>
    </row>
  </sheetData>
  <autoFilter ref="A1:A5">
    <sortState ref="A2:A5">
      <sortCondition descending="1" ref="A1:A5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6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50</v>
      </c>
    </row>
    <row r="2" spans="1:1" x14ac:dyDescent="0.25">
      <c r="A2">
        <f>base!$A2</f>
        <v>7</v>
      </c>
    </row>
    <row r="3" spans="1:1" x14ac:dyDescent="0.25">
      <c r="A3">
        <f>base!$A3</f>
        <v>4</v>
      </c>
    </row>
    <row r="4" spans="1:1" x14ac:dyDescent="0.25">
      <c r="A4">
        <f>base!$A4</f>
        <v>3</v>
      </c>
    </row>
    <row r="5" spans="1:1" x14ac:dyDescent="0.25">
      <c r="A5">
        <f>base!$A6</f>
        <v>2</v>
      </c>
    </row>
    <row r="6" spans="1:1" x14ac:dyDescent="0.25">
      <c r="A6">
        <f>base!$A5</f>
        <v>1</v>
      </c>
    </row>
  </sheetData>
  <autoFilter ref="A1:A6">
    <sortState ref="A2:A6">
      <sortCondition descending="1" ref="A1:A6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7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51</v>
      </c>
    </row>
    <row r="2" spans="1:1" x14ac:dyDescent="0.25">
      <c r="A2">
        <f>base!$A2</f>
        <v>7</v>
      </c>
    </row>
    <row r="3" spans="1:1" x14ac:dyDescent="0.25">
      <c r="A3">
        <f>base!$A3</f>
        <v>4</v>
      </c>
    </row>
    <row r="4" spans="1:1" x14ac:dyDescent="0.25">
      <c r="A4">
        <f>base!$A4</f>
        <v>3</v>
      </c>
    </row>
    <row r="5" spans="1:1" x14ac:dyDescent="0.25">
      <c r="A5">
        <f>base!$A6</f>
        <v>2</v>
      </c>
    </row>
    <row r="6" spans="1:1" x14ac:dyDescent="0.25">
      <c r="A6">
        <f>base!$A7</f>
        <v>1</v>
      </c>
    </row>
    <row r="7" spans="1:1" x14ac:dyDescent="0.25">
      <c r="A7">
        <f>base!$A5</f>
        <v>1</v>
      </c>
    </row>
  </sheetData>
  <autoFilter ref="A1:A7">
    <sortState ref="A2:A7">
      <sortCondition descending="1" ref="A1:A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Dés</vt:lpstr>
      <vt:lpstr>aléatoire</vt:lpstr>
      <vt:lpstr>base</vt:lpstr>
      <vt:lpstr>Résultats</vt:lpstr>
      <vt:lpstr>2gX</vt:lpstr>
      <vt:lpstr>3gX</vt:lpstr>
      <vt:lpstr>4gX</vt:lpstr>
      <vt:lpstr>5gX</vt:lpstr>
      <vt:lpstr>6gX</vt:lpstr>
      <vt:lpstr>7gX</vt:lpstr>
      <vt:lpstr>8gX</vt:lpstr>
      <vt:lpstr>9gX</vt:lpstr>
      <vt:lpstr>10gX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CHEVREY Fabien</dc:creator>
  <cp:lastModifiedBy>CHEVREY Fabien</cp:lastModifiedBy>
  <dcterms:created xsi:type="dcterms:W3CDTF">2015-04-08T11:39:29Z</dcterms:created>
  <dcterms:modified xsi:type="dcterms:W3CDTF">2015-07-13T09:30:57Z</dcterms:modified>
</cp:coreProperties>
</file>